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2025-26\T&amp;E\SCRUTINY OF TECHNICAL BIDS\BER AFTER INSPECTION REPORT-INAM SB III (REVIEW)\INAM SB PROFORMAS FINAL AFTER GRC\BER TECHNICAL AFTER APPEALS 12-13 November\"/>
    </mc:Choice>
  </mc:AlternateContent>
  <xr:revisionPtr revIDLastSave="0" documentId="13_ncr:1_{30BEBA1C-F7AD-428E-AD12-9DFA9F7C3E62}" xr6:coauthVersionLast="47" xr6:coauthVersionMax="47" xr10:uidLastSave="{00000000-0000-0000-0000-000000000000}"/>
  <bookViews>
    <workbookView xWindow="-108" yWindow="-108" windowWidth="23256" windowHeight="125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Z13" i="1" l="1"/>
  <c r="Z14" i="1"/>
  <c r="Z15" i="1"/>
  <c r="Z16" i="1"/>
  <c r="Z17" i="1"/>
  <c r="Z18" i="1"/>
  <c r="Z19" i="1"/>
  <c r="Z20" i="1"/>
  <c r="Z21" i="1"/>
  <c r="Z22" i="1"/>
  <c r="Z23" i="1"/>
  <c r="Q13" i="1"/>
  <c r="Q14" i="1"/>
  <c r="Q15" i="1"/>
  <c r="Q16" i="1"/>
  <c r="Q17" i="1"/>
  <c r="Q18" i="1"/>
  <c r="Q19" i="1"/>
  <c r="Q20" i="1"/>
  <c r="Q21" i="1"/>
  <c r="AA21" i="1" s="1"/>
  <c r="Q22" i="1"/>
  <c r="Q23" i="1"/>
  <c r="AA18" i="1" l="1"/>
  <c r="AA19" i="1"/>
  <c r="AA16" i="1"/>
  <c r="AA15" i="1"/>
  <c r="AA14" i="1"/>
  <c r="AA13" i="1"/>
  <c r="AA23" i="1"/>
  <c r="AA22" i="1"/>
  <c r="AA20" i="1"/>
  <c r="AA17" i="1"/>
  <c r="Z12" i="1"/>
  <c r="Q12" i="1"/>
  <c r="Z11" i="1"/>
  <c r="Q11" i="1"/>
  <c r="AA12" i="1" l="1"/>
  <c r="AA11" i="1"/>
</calcChain>
</file>

<file path=xl/sharedStrings.xml><?xml version="1.0" encoding="utf-8"?>
<sst xmlns="http://schemas.openxmlformats.org/spreadsheetml/2006/main" count="64" uniqueCount="62">
  <si>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</si>
  <si>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</si>
  <si>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</si>
  <si>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</si>
  <si>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</si>
  <si>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</si>
  <si>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</si>
  <si>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</si>
  <si>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</si>
  <si>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</si>
  <si>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</si>
  <si>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</si>
  <si>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</si>
  <si>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</si>
  <si>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</si>
  <si>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</si>
  <si>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</si>
  <si>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</si>
  <si>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</si>
  <si>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</si>
  <si>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</si>
  <si>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</si>
  <si>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</si>
  <si>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</si>
  <si>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</si>
  <si>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</si>
  <si>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</si>
  <si>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</si>
  <si>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</si>
  <si>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</si>
  <si>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</si>
  <si>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</si>
  <si>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</si>
  <si>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</si>
  <si>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</si>
  <si>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</si>
  <si>
    <t xml:space="preserve">English Pharma Lahore </t>
  </si>
  <si>
    <t>Itraconazole</t>
  </si>
  <si>
    <t xml:space="preserve">Cap. 100 mg </t>
  </si>
  <si>
    <t xml:space="preserve">Inj. 500 mg/Vial </t>
  </si>
  <si>
    <t>Cefepime</t>
  </si>
  <si>
    <t xml:space="preserve">Inj. l gm/vial </t>
  </si>
  <si>
    <t xml:space="preserve">Inj. 1gm/Vial </t>
  </si>
  <si>
    <t>Ceftriaxone</t>
  </si>
  <si>
    <t xml:space="preserve">Inj. 2 gm Vial </t>
  </si>
  <si>
    <t>Colistimethate Sodium</t>
  </si>
  <si>
    <t xml:space="preserve">Inj. 1 MIU/vial </t>
  </si>
  <si>
    <t>Piperacillin +Tazobactam</t>
  </si>
  <si>
    <t xml:space="preserve">Inj. 4 g/0.5 g (4.5gm)/Vial </t>
  </si>
  <si>
    <t>Phytomenadione (vit-K1)</t>
  </si>
  <si>
    <t>Inj. 2mg/ml 1ml</t>
  </si>
  <si>
    <t>Vitamin K</t>
  </si>
  <si>
    <t>Inj. 10mg/ml 1ml</t>
  </si>
  <si>
    <t xml:space="preserve">Cefipime </t>
  </si>
  <si>
    <t>Inj. 500 mg /vial 60 ml</t>
  </si>
  <si>
    <t>Omeprazole</t>
  </si>
  <si>
    <t xml:space="preserve">Inj. 40 mg / Vial </t>
  </si>
  <si>
    <t>Cholecalciferol (Vitamin D3)</t>
  </si>
  <si>
    <t>IM/ Oral Inj. 200000 IU 1ml</t>
  </si>
  <si>
    <t>GRC Decision</t>
  </si>
  <si>
    <t>The GRC agreed with the findings and recommendations of the inspection report and disposed of the appeals in accordance with the said terms.</t>
  </si>
  <si>
    <t>The inspection team at the time of inspection observed that, 
NON-FUNCTIONAL HVAC SYSTEM AND ENVIRONMENTAL CONTROL
1.	The HVAC was non-functional across all production sections. Additionally, no temperature or humidity monitoring records were maintained, compromising environmental control critical to product quality and regulatory compliance. 
2.	In the capsule filling area, the HVAC system was non-operational, and no measures were in place to control temperature and relative humidity—posing risks to product quality, especially for moisture-sensitive dosage forms. 
POOR ADHERANCE TO cGMP
3.	Standard Operating Procedures (SOPs) and logbooks were not available or maintained in several critical processing and storage areas, reflecting serious deficiencies in procedural adherence and documentation control.
4.	In the in-process quarantine area, mixing machines and blister packaging units were stored without proper arrangement or labeling. No racks were available, and all master cartons were placed directly on the floor, violating basic GMP, GSP and equipment segregation requirements.
POOR ADHERANCE TO GOOD LABORATORY PRACTICES (GLP)
5.	Real-time stability data for the quoted products was not available at the time of inspection.
6.	The calibration sticker on the weighing balance indicated an expiration date of 12/07/2025, and no updated calibration documentation was available, suggesting the equipment may be in use beyond its validated calibration period. 
7.	Primary reference standards for the quoted products were not available in the Quality Control (QC) department, thereby compromising the reliability and validity of analytical testing. 
POOR GOOD STORAGE PRACTICES (GSP)
8.	Materials stored in the in-process quarantine area were not labeled, and no air conditioning or HVAC systems were installed. 
9.	Temperature control was not maintained in the Finished Goods Store.
10.	Pedestal Fans were operating in Packing Hall 
In view of the above the firm is NOT RECOMMENDED.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</si>
</sst>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
      <sz val="12"/>
      <color theme="1"/>
      <name val="Calibri"/>
      <family val="2"/>
      <scheme val="minor"/>
    </font>
    <font>
      <sz val="10"/>
      <name val="Calibri"/>
      <family val="2"/>
    </font>
    <font>
      <sz val="11"/>
      <name val="Calibri"/>
      <family val="2"/>
    </font>
    <font>
      <b/>
      <sz val="24"/>
      <name val="Calibri"/>
      <family val="2"/>
    </font>
    <font>
      <b/>
      <sz val="15"/>
      <name val="Calibri"/>
      <family val="2"/>
    </font>
    <font>
      <b/>
      <sz val="12"/>
      <color rgb="FF000000"/>
      <name val="Calibri"/>
      <family val="2"/>
      <scheme val="minor"/>
    </font>
    <font>
      <sz val="12"/>
      <color rgb="FF000000"/>
      <name val="Calibri"/>
      <family val="2"/>
      <scheme val="minor"/>
    </font>
  </fonts>
  <fills count="2">
    <fill>
      <patternFill patternType="none"/>
    </fill>
    <fill>
      <patternFill patternType="gray125"/>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58">
    <xf numFmtId="0" fontId="0" fillId="0" borderId="0" xfId="0"/>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5" fillId="0" borderId="15" xfId="0" applyFont="1" applyBorder="1" applyAlignment="1">
      <alignment vertical="top" wrapText="1"/>
    </xf>
    <xf numFmtId="0" fontId="6" fillId="0" borderId="15" xfId="0" applyFont="1" applyBorder="1"/>
    <xf numFmtId="0" fontId="5" fillId="0" borderId="15" xfId="0" applyFont="1" applyBorder="1" applyAlignment="1">
      <alignment horizontal="left" vertical="top" wrapText="1"/>
    </xf>
    <xf numFmtId="0" fontId="13" fillId="0" borderId="15" xfId="0" applyFont="1" applyBorder="1" applyAlignment="1">
      <alignment horizontal="left" vertical="top" wrapText="1"/>
    </xf>
    <xf numFmtId="0" fontId="7" fillId="0" borderId="15" xfId="0" applyFont="1" applyBorder="1" applyAlignment="1">
      <alignment horizontal="left" vertical="top" wrapText="1"/>
    </xf>
    <xf numFmtId="0" fontId="12" fillId="0" borderId="15" xfId="0" applyFont="1" applyBorder="1" applyAlignment="1">
      <alignment horizontal="left" vertical="top" wrapText="1"/>
    </xf>
    <xf numFmtId="0" fontId="8" fillId="0" borderId="8" xfId="0" applyFont="1" applyBorder="1" applyAlignment="1">
      <alignment horizontal="center" vertical="center" wrapText="1"/>
    </xf>
    <xf numFmtId="0" fontId="13" fillId="0" borderId="16" xfId="0" applyFont="1" applyBorder="1" applyAlignment="1">
      <alignment horizontal="center" vertical="center" wrapText="1"/>
    </xf>
    <xf numFmtId="0" fontId="8" fillId="0" borderId="4"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6" xfId="0" applyFont="1" applyBorder="1" applyAlignment="1">
      <alignment horizontal="center" vertical="center" wrapText="1"/>
    </xf>
    <xf numFmtId="0" fontId="8" fillId="0" borderId="4" xfId="0" applyFont="1" applyBorder="1" applyAlignment="1">
      <alignment vertical="center" wrapText="1"/>
    </xf>
    <xf numFmtId="0" fontId="8" fillId="0" borderId="4" xfId="0" applyFont="1" applyBorder="1" applyAlignment="1">
      <alignment horizontal="left" vertical="center" wrapText="1"/>
    </xf>
    <xf numFmtId="0" fontId="10" fillId="0" borderId="16" xfId="0" applyFont="1" applyBorder="1" applyAlignment="1">
      <alignment vertical="center"/>
    </xf>
    <xf numFmtId="0" fontId="15" fillId="0" borderId="16" xfId="0" applyFont="1" applyBorder="1" applyAlignment="1">
      <alignment horizontal="left" vertical="center" wrapText="1"/>
    </xf>
    <xf numFmtId="0" fontId="10" fillId="0" borderId="16" xfId="0" applyFont="1" applyBorder="1" applyAlignment="1">
      <alignment horizontal="center" vertical="center"/>
    </xf>
    <xf numFmtId="0" fontId="0" fillId="0" borderId="16" xfId="0" applyBorder="1" applyAlignment="1">
      <alignment vertical="center"/>
    </xf>
    <xf numFmtId="0" fontId="16" fillId="0" borderId="4" xfId="0" applyFont="1" applyBorder="1" applyAlignment="1">
      <alignment horizontal="center" vertical="center" wrapText="1"/>
    </xf>
    <xf numFmtId="0" fontId="17" fillId="0" borderId="16" xfId="0" applyFont="1" applyBorder="1" applyAlignment="1">
      <alignment horizontal="center" vertical="center"/>
    </xf>
    <xf numFmtId="0" fontId="8" fillId="0" borderId="5" xfId="0" applyFont="1" applyBorder="1" applyAlignment="1">
      <alignment horizontal="left" vertical="center" wrapText="1"/>
    </xf>
    <xf numFmtId="0" fontId="8" fillId="0" borderId="7" xfId="0" applyFont="1" applyBorder="1" applyAlignment="1">
      <alignment horizontal="center" vertical="center" wrapText="1"/>
    </xf>
    <xf numFmtId="0" fontId="5" fillId="0" borderId="4" xfId="0" applyFont="1" applyBorder="1" applyAlignment="1">
      <alignment horizontal="left" vertical="top" wrapText="1"/>
    </xf>
    <xf numFmtId="0" fontId="8" fillId="0" borderId="16"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3" fillId="0" borderId="4" xfId="0" applyFont="1" applyBorder="1" applyAlignment="1">
      <alignment horizontal="center" vertical="center" wrapText="1"/>
    </xf>
    <xf numFmtId="0" fontId="2" fillId="0" borderId="8" xfId="0" applyFont="1" applyBorder="1"/>
    <xf numFmtId="0" fontId="2" fillId="0" borderId="14" xfId="0" applyFont="1" applyBorder="1"/>
    <xf numFmtId="0" fontId="3"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7" xfId="0" applyFont="1" applyBorder="1" applyAlignment="1">
      <alignment horizontal="center" vertical="center" wrapText="1"/>
    </xf>
    <xf numFmtId="0" fontId="13" fillId="0" borderId="16" xfId="0" applyFont="1" applyBorder="1" applyAlignment="1">
      <alignment vertical="center" wrapText="1"/>
    </xf>
    <xf numFmtId="0" fontId="19" fillId="0" borderId="16" xfId="0" applyFont="1" applyBorder="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15"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765"/>
  <sheetViews>
    <sheetView tabSelected="1" topLeftCell="A15" zoomScale="40" zoomScaleNormal="40" workbookViewId="0">
      <selection activeCell="L12" sqref="L12:P23"/>
    </sheetView>
  </sheetViews>
  <sheetFormatPr defaultColWidth="14.44140625" defaultRowHeight="15" customHeight="1" x14ac:dyDescent="0.3"/>
  <cols>
    <col min="1" max="1" width="6" customWidth="1"/>
    <col min="2" max="2" width="12.88671875" customWidth="1"/>
    <col min="3" max="3" width="20.109375" customWidth="1"/>
    <col min="4" max="4" width="26.44140625" bestFit="1" customWidth="1"/>
    <col min="5" max="5" width="11.5546875" bestFit="1" customWidth="1"/>
    <col min="6" max="6" width="16.44140625" bestFit="1" customWidth="1"/>
    <col min="7" max="7" width="16.109375" bestFit="1" customWidth="1"/>
    <col min="8" max="8" width="15" bestFit="1" customWidth="1"/>
    <col min="9" max="9" width="48" bestFit="1" customWidth="1"/>
    <col min="10" max="10" width="16.77734375" bestFit="1" customWidth="1"/>
    <col min="11" max="11" width="65.44140625" bestFit="1" customWidth="1"/>
    <col min="12" max="12" width="25.6640625" bestFit="1" customWidth="1"/>
    <col min="13" max="13" width="14" bestFit="1" customWidth="1"/>
    <col min="14" max="14" width="13.44140625" bestFit="1" customWidth="1"/>
    <col min="15" max="15" width="17.6640625" bestFit="1" customWidth="1"/>
    <col min="16" max="16" width="34.6640625" customWidth="1"/>
    <col min="17" max="17" width="19.33203125" bestFit="1" customWidth="1"/>
    <col min="18" max="18" width="46.88671875" bestFit="1" customWidth="1"/>
    <col min="19" max="19" width="29.6640625" bestFit="1" customWidth="1"/>
    <col min="20" max="20" width="17.44140625" customWidth="1"/>
    <col min="21" max="22" width="46" customWidth="1"/>
    <col min="23" max="23" width="63" customWidth="1"/>
    <col min="24" max="24" width="23.5546875" customWidth="1"/>
    <col min="25" max="25" width="68.5546875" customWidth="1"/>
    <col min="26" max="27" width="15.5546875" customWidth="1"/>
  </cols>
  <sheetData>
    <row r="1" spans="1:27" ht="14.25" customHeight="1" x14ac:dyDescent="0.3"/>
    <row r="2" spans="1:27" ht="14.25" customHeight="1" x14ac:dyDescent="0.3"/>
    <row r="3" spans="1:27" ht="20.25" customHeight="1" x14ac:dyDescent="0.3"/>
    <row r="4" spans="1:27" ht="40.5" customHeight="1" x14ac:dyDescent="0.3">
      <c r="A4" s="26" t="s">
        <v>0</v>
      </c>
      <c r="B4" s="27"/>
      <c r="C4" s="27"/>
      <c r="D4" s="27"/>
      <c r="E4" s="27"/>
      <c r="F4" s="27"/>
      <c r="G4" s="27"/>
      <c r="H4" s="27"/>
      <c r="I4" s="27"/>
      <c r="J4" s="27"/>
      <c r="K4" s="27"/>
      <c r="L4" s="27"/>
      <c r="M4" s="27"/>
      <c r="N4" s="27"/>
      <c r="O4" s="27"/>
      <c r="P4" s="27"/>
      <c r="Q4" s="27"/>
      <c r="R4" s="27"/>
      <c r="S4" s="27"/>
      <c r="T4" s="27"/>
      <c r="U4" s="27"/>
      <c r="V4" s="27"/>
      <c r="W4" s="27"/>
      <c r="X4" s="27"/>
      <c r="Y4" s="27"/>
      <c r="Z4" s="27"/>
      <c r="AA4" s="28"/>
    </row>
    <row r="5" spans="1:27" ht="21" customHeight="1" x14ac:dyDescent="0.3">
      <c r="A5" s="44" t="s">
        <v>1</v>
      </c>
      <c r="B5" s="45"/>
      <c r="C5" s="45"/>
      <c r="D5" s="45"/>
      <c r="E5" s="45"/>
      <c r="F5" s="46" t="s">
        <v>36</v>
      </c>
      <c r="G5" s="46"/>
      <c r="H5" s="46"/>
      <c r="I5" s="46"/>
      <c r="J5" s="46"/>
      <c r="K5" s="46"/>
      <c r="L5" s="46"/>
      <c r="M5" s="46"/>
      <c r="N5" s="46"/>
      <c r="O5" s="46"/>
      <c r="P5" s="46"/>
      <c r="Q5" s="46"/>
      <c r="R5" s="46"/>
      <c r="S5" s="46"/>
      <c r="T5" s="46"/>
      <c r="U5" s="46"/>
      <c r="V5" s="46"/>
      <c r="W5" s="46"/>
      <c r="X5" s="46"/>
      <c r="Y5" s="46"/>
      <c r="Z5" s="46"/>
      <c r="AA5" s="47"/>
    </row>
    <row r="6" spans="1:27" ht="30.75" customHeight="1" x14ac:dyDescent="0.3">
      <c r="A6" s="29" t="s">
        <v>2</v>
      </c>
      <c r="B6" s="32" t="s">
        <v>3</v>
      </c>
      <c r="C6" s="33"/>
      <c r="D6" s="33"/>
      <c r="E6" s="34"/>
      <c r="F6" s="41" t="s">
        <v>4</v>
      </c>
      <c r="G6" s="27"/>
      <c r="H6" s="27"/>
      <c r="I6" s="27"/>
      <c r="J6" s="27"/>
      <c r="K6" s="27"/>
      <c r="L6" s="27"/>
      <c r="M6" s="27"/>
      <c r="N6" s="27"/>
      <c r="O6" s="27"/>
      <c r="P6" s="27"/>
      <c r="Q6" s="27"/>
      <c r="R6" s="27"/>
      <c r="S6" s="27"/>
      <c r="T6" s="27"/>
      <c r="U6" s="27"/>
      <c r="V6" s="27"/>
      <c r="W6" s="27"/>
      <c r="X6" s="27"/>
      <c r="Y6" s="27"/>
      <c r="Z6" s="27"/>
      <c r="AA6" s="28"/>
    </row>
    <row r="7" spans="1:27" ht="40.5" customHeight="1" x14ac:dyDescent="0.3">
      <c r="A7" s="30"/>
      <c r="B7" s="35"/>
      <c r="C7" s="36"/>
      <c r="D7" s="36"/>
      <c r="E7" s="37"/>
      <c r="F7" s="42" t="s">
        <v>5</v>
      </c>
      <c r="G7" s="27"/>
      <c r="H7" s="27"/>
      <c r="I7" s="27"/>
      <c r="J7" s="27"/>
      <c r="K7" s="27"/>
      <c r="L7" s="27"/>
      <c r="M7" s="27"/>
      <c r="N7" s="27"/>
      <c r="O7" s="27"/>
      <c r="P7" s="28"/>
      <c r="Q7" s="29" t="s">
        <v>6</v>
      </c>
      <c r="R7" s="42" t="s">
        <v>7</v>
      </c>
      <c r="S7" s="27"/>
      <c r="T7" s="27"/>
      <c r="U7" s="27"/>
      <c r="V7" s="27"/>
      <c r="W7" s="27"/>
      <c r="X7" s="27"/>
      <c r="Y7" s="27"/>
      <c r="Z7" s="43" t="s">
        <v>8</v>
      </c>
      <c r="AA7" s="43" t="s">
        <v>9</v>
      </c>
    </row>
    <row r="8" spans="1:27" ht="57" customHeight="1" x14ac:dyDescent="0.3">
      <c r="A8" s="30"/>
      <c r="B8" s="38"/>
      <c r="C8" s="39"/>
      <c r="D8" s="39"/>
      <c r="E8" s="40"/>
      <c r="F8" s="42" t="s">
        <v>10</v>
      </c>
      <c r="G8" s="27"/>
      <c r="H8" s="27"/>
      <c r="I8" s="27"/>
      <c r="J8" s="27"/>
      <c r="K8" s="28"/>
      <c r="L8" s="42" t="s">
        <v>11</v>
      </c>
      <c r="M8" s="27"/>
      <c r="N8" s="27"/>
      <c r="O8" s="27"/>
      <c r="P8" s="28"/>
      <c r="Q8" s="31"/>
      <c r="R8" s="42" t="s">
        <v>12</v>
      </c>
      <c r="S8" s="27"/>
      <c r="T8" s="27"/>
      <c r="U8" s="27"/>
      <c r="V8" s="27"/>
      <c r="W8" s="27"/>
      <c r="X8" s="27"/>
      <c r="Y8" s="27"/>
      <c r="Z8" s="31"/>
      <c r="AA8" s="31"/>
    </row>
    <row r="9" spans="1:27" ht="57" customHeight="1" x14ac:dyDescent="0.3">
      <c r="A9" s="31"/>
      <c r="B9" s="1">
        <v>1</v>
      </c>
      <c r="C9" s="2">
        <v>2</v>
      </c>
      <c r="D9" s="2">
        <v>3</v>
      </c>
      <c r="E9" s="1">
        <v>4</v>
      </c>
      <c r="F9" s="1">
        <v>5</v>
      </c>
      <c r="G9" s="2">
        <v>6</v>
      </c>
      <c r="H9" s="2">
        <v>7</v>
      </c>
      <c r="I9" s="1">
        <v>8</v>
      </c>
      <c r="J9" s="1">
        <v>9</v>
      </c>
      <c r="K9" s="2">
        <v>10</v>
      </c>
      <c r="L9" s="2">
        <v>11</v>
      </c>
      <c r="M9" s="1">
        <v>12</v>
      </c>
      <c r="N9" s="1">
        <v>13</v>
      </c>
      <c r="O9" s="2">
        <v>14</v>
      </c>
      <c r="P9" s="2">
        <v>15</v>
      </c>
      <c r="Q9" s="1">
        <v>16</v>
      </c>
      <c r="R9" s="1">
        <v>17</v>
      </c>
      <c r="S9" s="2">
        <v>18</v>
      </c>
      <c r="T9" s="2">
        <v>19</v>
      </c>
      <c r="U9" s="1">
        <v>20</v>
      </c>
      <c r="V9" s="1">
        <v>21</v>
      </c>
      <c r="W9" s="2">
        <v>22</v>
      </c>
      <c r="X9" s="2">
        <v>23</v>
      </c>
      <c r="Y9" s="1">
        <v>24</v>
      </c>
      <c r="Z9" s="1">
        <v>25</v>
      </c>
      <c r="AA9" s="2">
        <v>26</v>
      </c>
    </row>
    <row r="10" spans="1:27" ht="409.5" customHeight="1" x14ac:dyDescent="0.3">
      <c r="A10" s="3"/>
      <c r="B10" s="4"/>
      <c r="C10" s="4"/>
      <c r="D10" s="4"/>
      <c r="E10" s="4"/>
      <c r="F10" s="24" t="s">
        <v>13</v>
      </c>
      <c r="G10" s="5" t="s">
        <v>14</v>
      </c>
      <c r="H10" s="5" t="s">
        <v>15</v>
      </c>
      <c r="I10" s="5" t="s">
        <v>16</v>
      </c>
      <c r="J10" s="5" t="s">
        <v>17</v>
      </c>
      <c r="K10" s="6" t="s">
        <v>35</v>
      </c>
      <c r="L10" s="5" t="s">
        <v>18</v>
      </c>
      <c r="M10" s="5" t="s">
        <v>19</v>
      </c>
      <c r="N10" s="5" t="s">
        <v>20</v>
      </c>
      <c r="O10" s="5" t="s">
        <v>21</v>
      </c>
      <c r="P10" s="5" t="s">
        <v>22</v>
      </c>
      <c r="Q10" s="5"/>
      <c r="R10" s="6" t="s">
        <v>31</v>
      </c>
      <c r="S10" s="6" t="s">
        <v>34</v>
      </c>
      <c r="T10" s="5" t="s">
        <v>23</v>
      </c>
      <c r="U10" s="5" t="s">
        <v>33</v>
      </c>
      <c r="V10" s="7" t="s">
        <v>24</v>
      </c>
      <c r="W10" s="7" t="s">
        <v>25</v>
      </c>
      <c r="X10" s="5" t="s">
        <v>26</v>
      </c>
      <c r="Y10" s="8" t="s">
        <v>32</v>
      </c>
      <c r="Z10" s="5"/>
      <c r="AA10" s="5"/>
    </row>
    <row r="11" spans="1:27" ht="42" customHeight="1" x14ac:dyDescent="0.3">
      <c r="A11" s="14"/>
      <c r="B11" s="15" t="s">
        <v>27</v>
      </c>
      <c r="C11" s="15" t="s">
        <v>28</v>
      </c>
      <c r="D11" s="15" t="s">
        <v>29</v>
      </c>
      <c r="E11" s="22" t="s">
        <v>30</v>
      </c>
      <c r="F11" s="52">
        <v>2</v>
      </c>
      <c r="G11" s="23">
        <v>2</v>
      </c>
      <c r="H11" s="11">
        <v>3</v>
      </c>
      <c r="I11" s="11">
        <v>5</v>
      </c>
      <c r="J11" s="11">
        <v>5</v>
      </c>
      <c r="K11" s="11">
        <v>6</v>
      </c>
      <c r="L11" s="20">
        <v>2</v>
      </c>
      <c r="M11" s="20">
        <v>2</v>
      </c>
      <c r="N11" s="20">
        <v>2</v>
      </c>
      <c r="O11" s="20">
        <v>2</v>
      </c>
      <c r="P11" s="20">
        <v>2</v>
      </c>
      <c r="Q11" s="12">
        <f t="shared" ref="Q11:Q23" si="0">SUM(F11:P11)</f>
        <v>33</v>
      </c>
      <c r="R11" s="20">
        <v>5</v>
      </c>
      <c r="S11" s="11">
        <v>5</v>
      </c>
      <c r="T11" s="11">
        <v>5</v>
      </c>
      <c r="U11" s="11">
        <v>5</v>
      </c>
      <c r="V11" s="11">
        <v>3</v>
      </c>
      <c r="W11" s="11">
        <v>4</v>
      </c>
      <c r="X11" s="11">
        <v>5</v>
      </c>
      <c r="Y11" s="9">
        <v>5</v>
      </c>
      <c r="Z11" s="12">
        <f t="shared" ref="Z11:Z23" si="1">SUM(R11:Y11)</f>
        <v>37</v>
      </c>
      <c r="AA11" s="12">
        <f t="shared" ref="AA11:AA23" si="2">Z11+Q11</f>
        <v>70</v>
      </c>
    </row>
    <row r="12" spans="1:27" ht="80.400000000000006" customHeight="1" x14ac:dyDescent="0.3">
      <c r="A12" s="16">
        <v>1</v>
      </c>
      <c r="B12" s="10">
        <v>152</v>
      </c>
      <c r="C12" s="53" t="s">
        <v>37</v>
      </c>
      <c r="D12" s="17" t="s">
        <v>38</v>
      </c>
      <c r="E12" s="16"/>
      <c r="F12" s="25">
        <v>2</v>
      </c>
      <c r="G12" s="25">
        <v>2</v>
      </c>
      <c r="H12" s="25">
        <v>3</v>
      </c>
      <c r="I12" s="18">
        <v>0</v>
      </c>
      <c r="J12" s="25">
        <v>5</v>
      </c>
      <c r="K12" s="18">
        <v>4</v>
      </c>
      <c r="L12" s="54" t="s">
        <v>61</v>
      </c>
      <c r="M12" s="54"/>
      <c r="N12" s="54"/>
      <c r="O12" s="54"/>
      <c r="P12" s="54"/>
      <c r="Q12" s="13">
        <f t="shared" si="0"/>
        <v>16</v>
      </c>
      <c r="R12" s="21">
        <v>0</v>
      </c>
      <c r="S12" s="49">
        <v>5</v>
      </c>
      <c r="T12" s="11">
        <v>5</v>
      </c>
      <c r="U12" s="18">
        <v>0</v>
      </c>
      <c r="V12" s="18">
        <v>0</v>
      </c>
      <c r="W12" s="18">
        <v>4</v>
      </c>
      <c r="X12" s="11">
        <v>5</v>
      </c>
      <c r="Y12" s="18">
        <v>0</v>
      </c>
      <c r="Z12" s="13">
        <f t="shared" si="1"/>
        <v>19</v>
      </c>
      <c r="AA12" s="13">
        <f t="shared" si="2"/>
        <v>35</v>
      </c>
    </row>
    <row r="13" spans="1:27" ht="80.400000000000006" customHeight="1" x14ac:dyDescent="0.3">
      <c r="A13" s="19">
        <v>2</v>
      </c>
      <c r="B13" s="10">
        <v>215</v>
      </c>
      <c r="C13" s="53" t="s">
        <v>53</v>
      </c>
      <c r="D13" s="17" t="s">
        <v>54</v>
      </c>
      <c r="E13" s="19"/>
      <c r="F13" s="25">
        <v>2</v>
      </c>
      <c r="G13" s="25">
        <v>2</v>
      </c>
      <c r="H13" s="25">
        <v>3</v>
      </c>
      <c r="I13" s="18">
        <v>0</v>
      </c>
      <c r="J13" s="25">
        <v>5</v>
      </c>
      <c r="K13" s="18">
        <v>4</v>
      </c>
      <c r="L13" s="54"/>
      <c r="M13" s="54"/>
      <c r="N13" s="54"/>
      <c r="O13" s="54"/>
      <c r="P13" s="54"/>
      <c r="Q13" s="13">
        <f t="shared" si="0"/>
        <v>16</v>
      </c>
      <c r="R13" s="21">
        <v>0</v>
      </c>
      <c r="S13" s="23">
        <v>5</v>
      </c>
      <c r="T13" s="11">
        <v>5</v>
      </c>
      <c r="U13" s="18">
        <v>0</v>
      </c>
      <c r="V13" s="18">
        <v>0</v>
      </c>
      <c r="W13" s="18">
        <v>2</v>
      </c>
      <c r="X13" s="11">
        <v>5</v>
      </c>
      <c r="Y13" s="18">
        <v>0</v>
      </c>
      <c r="Z13" s="13">
        <f t="shared" si="1"/>
        <v>17</v>
      </c>
      <c r="AA13" s="13">
        <f t="shared" si="2"/>
        <v>33</v>
      </c>
    </row>
    <row r="14" spans="1:27" ht="80.400000000000006" customHeight="1" x14ac:dyDescent="0.3">
      <c r="A14" s="19">
        <v>3</v>
      </c>
      <c r="B14" s="10">
        <v>216</v>
      </c>
      <c r="C14" s="53" t="s">
        <v>40</v>
      </c>
      <c r="D14" s="17" t="s">
        <v>41</v>
      </c>
      <c r="E14" s="19"/>
      <c r="F14" s="25">
        <v>2</v>
      </c>
      <c r="G14" s="25">
        <v>2</v>
      </c>
      <c r="H14" s="25">
        <v>3</v>
      </c>
      <c r="I14" s="18">
        <v>0</v>
      </c>
      <c r="J14" s="25">
        <v>5</v>
      </c>
      <c r="K14" s="18">
        <v>4</v>
      </c>
      <c r="L14" s="54"/>
      <c r="M14" s="54"/>
      <c r="N14" s="54"/>
      <c r="O14" s="54"/>
      <c r="P14" s="54"/>
      <c r="Q14" s="13">
        <f t="shared" si="0"/>
        <v>16</v>
      </c>
      <c r="R14" s="21">
        <v>0</v>
      </c>
      <c r="S14" s="49">
        <v>5</v>
      </c>
      <c r="T14" s="11">
        <v>5</v>
      </c>
      <c r="U14" s="18">
        <v>0</v>
      </c>
      <c r="V14" s="18">
        <v>0</v>
      </c>
      <c r="W14" s="18">
        <v>2</v>
      </c>
      <c r="X14" s="11">
        <v>5</v>
      </c>
      <c r="Y14" s="18">
        <v>0</v>
      </c>
      <c r="Z14" s="13">
        <f t="shared" si="1"/>
        <v>17</v>
      </c>
      <c r="AA14" s="13">
        <f t="shared" si="2"/>
        <v>33</v>
      </c>
    </row>
    <row r="15" spans="1:27" ht="80.400000000000006" customHeight="1" x14ac:dyDescent="0.3">
      <c r="A15" s="16">
        <v>4</v>
      </c>
      <c r="B15" s="10">
        <v>230</v>
      </c>
      <c r="C15" s="53" t="s">
        <v>43</v>
      </c>
      <c r="D15" s="17" t="s">
        <v>39</v>
      </c>
      <c r="E15" s="19"/>
      <c r="F15" s="25">
        <v>2</v>
      </c>
      <c r="G15" s="25">
        <v>2</v>
      </c>
      <c r="H15" s="25">
        <v>3</v>
      </c>
      <c r="I15" s="18">
        <v>0</v>
      </c>
      <c r="J15" s="25">
        <v>5</v>
      </c>
      <c r="K15" s="18">
        <v>4</v>
      </c>
      <c r="L15" s="54"/>
      <c r="M15" s="54"/>
      <c r="N15" s="54"/>
      <c r="O15" s="54"/>
      <c r="P15" s="54"/>
      <c r="Q15" s="13">
        <f t="shared" si="0"/>
        <v>16</v>
      </c>
      <c r="R15" s="21">
        <v>0</v>
      </c>
      <c r="S15" s="23">
        <v>5</v>
      </c>
      <c r="T15" s="11">
        <v>5</v>
      </c>
      <c r="U15" s="18">
        <v>0</v>
      </c>
      <c r="V15" s="18">
        <v>0</v>
      </c>
      <c r="W15" s="18">
        <v>2</v>
      </c>
      <c r="X15" s="11">
        <v>5</v>
      </c>
      <c r="Y15" s="18">
        <v>0</v>
      </c>
      <c r="Z15" s="13">
        <f t="shared" si="1"/>
        <v>17</v>
      </c>
      <c r="AA15" s="13">
        <f t="shared" si="2"/>
        <v>33</v>
      </c>
    </row>
    <row r="16" spans="1:27" ht="80.400000000000006" customHeight="1" x14ac:dyDescent="0.3">
      <c r="A16" s="19">
        <v>5</v>
      </c>
      <c r="B16" s="10">
        <v>231</v>
      </c>
      <c r="C16" s="53" t="s">
        <v>43</v>
      </c>
      <c r="D16" s="17" t="s">
        <v>42</v>
      </c>
      <c r="E16" s="19"/>
      <c r="F16" s="25">
        <v>2</v>
      </c>
      <c r="G16" s="25">
        <v>2</v>
      </c>
      <c r="H16" s="25">
        <v>3</v>
      </c>
      <c r="I16" s="18">
        <v>0</v>
      </c>
      <c r="J16" s="25">
        <v>5</v>
      </c>
      <c r="K16" s="18">
        <v>4</v>
      </c>
      <c r="L16" s="54"/>
      <c r="M16" s="54"/>
      <c r="N16" s="54"/>
      <c r="O16" s="54"/>
      <c r="P16" s="54"/>
      <c r="Q16" s="13">
        <f t="shared" si="0"/>
        <v>16</v>
      </c>
      <c r="R16" s="21">
        <v>0</v>
      </c>
      <c r="S16" s="49">
        <v>5</v>
      </c>
      <c r="T16" s="11">
        <v>5</v>
      </c>
      <c r="U16" s="18">
        <v>0</v>
      </c>
      <c r="V16" s="18">
        <v>0</v>
      </c>
      <c r="W16" s="18">
        <v>2</v>
      </c>
      <c r="X16" s="11">
        <v>5</v>
      </c>
      <c r="Y16" s="18">
        <v>0</v>
      </c>
      <c r="Z16" s="13">
        <f t="shared" si="1"/>
        <v>17</v>
      </c>
      <c r="AA16" s="13">
        <f t="shared" si="2"/>
        <v>33</v>
      </c>
    </row>
    <row r="17" spans="1:27" ht="80.400000000000006" customHeight="1" x14ac:dyDescent="0.3">
      <c r="A17" s="19">
        <v>6</v>
      </c>
      <c r="B17" s="10">
        <v>232</v>
      </c>
      <c r="C17" s="53" t="s">
        <v>43</v>
      </c>
      <c r="D17" s="17" t="s">
        <v>44</v>
      </c>
      <c r="E17" s="19"/>
      <c r="F17" s="25">
        <v>2</v>
      </c>
      <c r="G17" s="25">
        <v>2</v>
      </c>
      <c r="H17" s="25">
        <v>3</v>
      </c>
      <c r="I17" s="18">
        <v>0</v>
      </c>
      <c r="J17" s="25">
        <v>5</v>
      </c>
      <c r="K17" s="18">
        <v>4</v>
      </c>
      <c r="L17" s="54"/>
      <c r="M17" s="54"/>
      <c r="N17" s="54"/>
      <c r="O17" s="54"/>
      <c r="P17" s="54"/>
      <c r="Q17" s="13">
        <f t="shared" si="0"/>
        <v>16</v>
      </c>
      <c r="R17" s="21">
        <v>0</v>
      </c>
      <c r="S17" s="23">
        <v>5</v>
      </c>
      <c r="T17" s="11">
        <v>5</v>
      </c>
      <c r="U17" s="18">
        <v>0</v>
      </c>
      <c r="V17" s="18">
        <v>0</v>
      </c>
      <c r="W17" s="18">
        <v>2</v>
      </c>
      <c r="X17" s="11">
        <v>5</v>
      </c>
      <c r="Y17" s="18">
        <v>0</v>
      </c>
      <c r="Z17" s="13">
        <f t="shared" si="1"/>
        <v>17</v>
      </c>
      <c r="AA17" s="13">
        <f t="shared" si="2"/>
        <v>33</v>
      </c>
    </row>
    <row r="18" spans="1:27" ht="80.400000000000006" customHeight="1" x14ac:dyDescent="0.3">
      <c r="A18" s="16">
        <v>7</v>
      </c>
      <c r="B18" s="10">
        <v>257</v>
      </c>
      <c r="C18" s="53" t="s">
        <v>45</v>
      </c>
      <c r="D18" s="17" t="s">
        <v>46</v>
      </c>
      <c r="E18" s="19"/>
      <c r="F18" s="25">
        <v>2</v>
      </c>
      <c r="G18" s="25">
        <v>2</v>
      </c>
      <c r="H18" s="25">
        <v>3</v>
      </c>
      <c r="I18" s="18">
        <v>0</v>
      </c>
      <c r="J18" s="25">
        <v>5</v>
      </c>
      <c r="K18" s="18">
        <v>4</v>
      </c>
      <c r="L18" s="54"/>
      <c r="M18" s="54"/>
      <c r="N18" s="54"/>
      <c r="O18" s="54"/>
      <c r="P18" s="54"/>
      <c r="Q18" s="13">
        <f t="shared" si="0"/>
        <v>16</v>
      </c>
      <c r="R18" s="21">
        <v>0</v>
      </c>
      <c r="S18" s="49">
        <v>5</v>
      </c>
      <c r="T18" s="11">
        <v>5</v>
      </c>
      <c r="U18" s="18">
        <v>0</v>
      </c>
      <c r="V18" s="18">
        <v>0</v>
      </c>
      <c r="W18" s="18">
        <v>2</v>
      </c>
      <c r="X18" s="11">
        <v>5</v>
      </c>
      <c r="Y18" s="18">
        <v>0</v>
      </c>
      <c r="Z18" s="13">
        <f t="shared" si="1"/>
        <v>17</v>
      </c>
      <c r="AA18" s="13">
        <f t="shared" si="2"/>
        <v>33</v>
      </c>
    </row>
    <row r="19" spans="1:27" ht="80.400000000000006" customHeight="1" x14ac:dyDescent="0.3">
      <c r="A19" s="19">
        <v>8</v>
      </c>
      <c r="B19" s="10">
        <v>293</v>
      </c>
      <c r="C19" s="53" t="s">
        <v>47</v>
      </c>
      <c r="D19" s="17" t="s">
        <v>48</v>
      </c>
      <c r="E19" s="19"/>
      <c r="F19" s="25">
        <v>2</v>
      </c>
      <c r="G19" s="25">
        <v>2</v>
      </c>
      <c r="H19" s="25">
        <v>3</v>
      </c>
      <c r="I19" s="18">
        <v>0</v>
      </c>
      <c r="J19" s="25">
        <v>5</v>
      </c>
      <c r="K19" s="18">
        <v>4</v>
      </c>
      <c r="L19" s="54"/>
      <c r="M19" s="54"/>
      <c r="N19" s="54"/>
      <c r="O19" s="54"/>
      <c r="P19" s="54"/>
      <c r="Q19" s="13">
        <f t="shared" si="0"/>
        <v>16</v>
      </c>
      <c r="R19" s="21">
        <v>0</v>
      </c>
      <c r="S19" s="23">
        <v>5</v>
      </c>
      <c r="T19" s="11">
        <v>5</v>
      </c>
      <c r="U19" s="18">
        <v>0</v>
      </c>
      <c r="V19" s="18">
        <v>0</v>
      </c>
      <c r="W19" s="18">
        <v>2</v>
      </c>
      <c r="X19" s="11">
        <v>5</v>
      </c>
      <c r="Y19" s="18">
        <v>0</v>
      </c>
      <c r="Z19" s="13">
        <f t="shared" si="1"/>
        <v>17</v>
      </c>
      <c r="AA19" s="13">
        <f t="shared" si="2"/>
        <v>33</v>
      </c>
    </row>
    <row r="20" spans="1:27" ht="80.400000000000006" customHeight="1" x14ac:dyDescent="0.3">
      <c r="A20" s="19">
        <v>9</v>
      </c>
      <c r="B20" s="10">
        <v>394</v>
      </c>
      <c r="C20" s="53" t="s">
        <v>49</v>
      </c>
      <c r="D20" s="17" t="s">
        <v>50</v>
      </c>
      <c r="E20" s="19"/>
      <c r="F20" s="25">
        <v>2</v>
      </c>
      <c r="G20" s="25">
        <v>2</v>
      </c>
      <c r="H20" s="25">
        <v>3</v>
      </c>
      <c r="I20" s="18">
        <v>0</v>
      </c>
      <c r="J20" s="25">
        <v>5</v>
      </c>
      <c r="K20" s="18">
        <v>4</v>
      </c>
      <c r="L20" s="54"/>
      <c r="M20" s="54"/>
      <c r="N20" s="54"/>
      <c r="O20" s="54"/>
      <c r="P20" s="54"/>
      <c r="Q20" s="13">
        <f t="shared" si="0"/>
        <v>16</v>
      </c>
      <c r="R20" s="21">
        <v>0</v>
      </c>
      <c r="S20" s="49">
        <v>5</v>
      </c>
      <c r="T20" s="11">
        <v>5</v>
      </c>
      <c r="U20" s="18">
        <v>0</v>
      </c>
      <c r="V20" s="18">
        <v>0</v>
      </c>
      <c r="W20" s="18">
        <v>2</v>
      </c>
      <c r="X20" s="11">
        <v>5</v>
      </c>
      <c r="Y20" s="18">
        <v>0</v>
      </c>
      <c r="Z20" s="13">
        <f t="shared" si="1"/>
        <v>17</v>
      </c>
      <c r="AA20" s="13">
        <f t="shared" si="2"/>
        <v>33</v>
      </c>
    </row>
    <row r="21" spans="1:27" ht="80.400000000000006" customHeight="1" x14ac:dyDescent="0.3">
      <c r="A21" s="16">
        <v>10</v>
      </c>
      <c r="B21" s="10">
        <v>395</v>
      </c>
      <c r="C21" s="53" t="s">
        <v>51</v>
      </c>
      <c r="D21" s="17" t="s">
        <v>52</v>
      </c>
      <c r="E21" s="19"/>
      <c r="F21" s="25">
        <v>2</v>
      </c>
      <c r="G21" s="25">
        <v>2</v>
      </c>
      <c r="H21" s="25">
        <v>3</v>
      </c>
      <c r="I21" s="18">
        <v>0</v>
      </c>
      <c r="J21" s="25">
        <v>5</v>
      </c>
      <c r="K21" s="18">
        <v>4</v>
      </c>
      <c r="L21" s="54"/>
      <c r="M21" s="54"/>
      <c r="N21" s="54"/>
      <c r="O21" s="54"/>
      <c r="P21" s="54"/>
      <c r="Q21" s="13">
        <f t="shared" si="0"/>
        <v>16</v>
      </c>
      <c r="R21" s="21">
        <v>0</v>
      </c>
      <c r="S21" s="23">
        <v>5</v>
      </c>
      <c r="T21" s="11">
        <v>5</v>
      </c>
      <c r="U21" s="18">
        <v>0</v>
      </c>
      <c r="V21" s="18">
        <v>0</v>
      </c>
      <c r="W21" s="18">
        <v>2</v>
      </c>
      <c r="X21" s="11">
        <v>5</v>
      </c>
      <c r="Y21" s="18">
        <v>0</v>
      </c>
      <c r="Z21" s="13">
        <f t="shared" si="1"/>
        <v>17</v>
      </c>
      <c r="AA21" s="13">
        <f t="shared" si="2"/>
        <v>33</v>
      </c>
    </row>
    <row r="22" spans="1:27" ht="80.400000000000006" customHeight="1" x14ac:dyDescent="0.3">
      <c r="A22" s="19">
        <v>11</v>
      </c>
      <c r="B22" s="10">
        <v>526</v>
      </c>
      <c r="C22" s="53" t="s">
        <v>55</v>
      </c>
      <c r="D22" s="17" t="s">
        <v>56</v>
      </c>
      <c r="E22" s="19"/>
      <c r="F22" s="25">
        <v>2</v>
      </c>
      <c r="G22" s="25">
        <v>2</v>
      </c>
      <c r="H22" s="25">
        <v>3</v>
      </c>
      <c r="I22" s="18">
        <v>0</v>
      </c>
      <c r="J22" s="25">
        <v>5</v>
      </c>
      <c r="K22" s="18">
        <v>4</v>
      </c>
      <c r="L22" s="54"/>
      <c r="M22" s="54"/>
      <c r="N22" s="54"/>
      <c r="O22" s="54"/>
      <c r="P22" s="54"/>
      <c r="Q22" s="13">
        <f t="shared" si="0"/>
        <v>16</v>
      </c>
      <c r="R22" s="21">
        <v>0</v>
      </c>
      <c r="S22" s="50">
        <v>5</v>
      </c>
      <c r="T22" s="11">
        <v>5</v>
      </c>
      <c r="U22" s="48">
        <v>0</v>
      </c>
      <c r="V22" s="48">
        <v>0</v>
      </c>
      <c r="W22" s="48">
        <v>2</v>
      </c>
      <c r="X22" s="11">
        <v>5</v>
      </c>
      <c r="Y22" s="48">
        <v>0</v>
      </c>
      <c r="Z22" s="13">
        <f t="shared" si="1"/>
        <v>17</v>
      </c>
      <c r="AA22" s="13">
        <f t="shared" si="2"/>
        <v>33</v>
      </c>
    </row>
    <row r="23" spans="1:27" ht="80.400000000000006" customHeight="1" x14ac:dyDescent="0.3">
      <c r="A23" s="19">
        <v>12</v>
      </c>
      <c r="B23" s="10">
        <v>912</v>
      </c>
      <c r="C23" s="53" t="s">
        <v>57</v>
      </c>
      <c r="D23" s="17" t="s">
        <v>58</v>
      </c>
      <c r="E23" s="19"/>
      <c r="F23" s="25">
        <v>2</v>
      </c>
      <c r="G23" s="25">
        <v>2</v>
      </c>
      <c r="H23" s="25">
        <v>3</v>
      </c>
      <c r="I23" s="18">
        <v>0</v>
      </c>
      <c r="J23" s="25">
        <v>5</v>
      </c>
      <c r="K23" s="18">
        <v>4</v>
      </c>
      <c r="L23" s="54"/>
      <c r="M23" s="54"/>
      <c r="N23" s="54"/>
      <c r="O23" s="54"/>
      <c r="P23" s="54"/>
      <c r="Q23" s="13">
        <f t="shared" si="0"/>
        <v>16</v>
      </c>
      <c r="R23" s="21">
        <v>0</v>
      </c>
      <c r="S23" s="51">
        <v>5</v>
      </c>
      <c r="T23" s="25">
        <v>5</v>
      </c>
      <c r="U23" s="18">
        <v>0</v>
      </c>
      <c r="V23" s="18">
        <v>0</v>
      </c>
      <c r="W23" s="18">
        <v>4</v>
      </c>
      <c r="X23" s="25">
        <v>5</v>
      </c>
      <c r="Y23" s="18">
        <v>0</v>
      </c>
      <c r="Z23" s="13">
        <f t="shared" si="1"/>
        <v>19</v>
      </c>
      <c r="AA23" s="13">
        <f t="shared" si="2"/>
        <v>35</v>
      </c>
    </row>
    <row r="24" spans="1:27" ht="14.25" customHeight="1" x14ac:dyDescent="0.3"/>
    <row r="25" spans="1:27" ht="14.25" customHeight="1" x14ac:dyDescent="0.3"/>
    <row r="26" spans="1:27" ht="14.25" customHeight="1" x14ac:dyDescent="0.3">
      <c r="C26" s="55" t="s">
        <v>59</v>
      </c>
    </row>
    <row r="27" spans="1:27" ht="14.25" customHeight="1" x14ac:dyDescent="0.3">
      <c r="C27" s="56" t="s">
        <v>60</v>
      </c>
    </row>
    <row r="28" spans="1:27" ht="14.25" customHeight="1" x14ac:dyDescent="0.3">
      <c r="C28" s="57"/>
    </row>
    <row r="29" spans="1:27" ht="14.25" customHeight="1" x14ac:dyDescent="0.3"/>
    <row r="30" spans="1:27" ht="14.25" customHeight="1" x14ac:dyDescent="0.3"/>
    <row r="31" spans="1:27" ht="14.25" customHeight="1" x14ac:dyDescent="0.3"/>
    <row r="32" spans="1:27"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sheetData>
  <mergeCells count="15">
    <mergeCell ref="L12:P23"/>
    <mergeCell ref="A4:AA4"/>
    <mergeCell ref="A6:A9"/>
    <mergeCell ref="B6:E8"/>
    <mergeCell ref="F6:AA6"/>
    <mergeCell ref="Q7:Q8"/>
    <mergeCell ref="R8:Y8"/>
    <mergeCell ref="F7:P7"/>
    <mergeCell ref="R7:Y7"/>
    <mergeCell ref="Z7:Z8"/>
    <mergeCell ref="AA7:AA8"/>
    <mergeCell ref="F8:K8"/>
    <mergeCell ref="L8:P8"/>
    <mergeCell ref="A5:E5"/>
    <mergeCell ref="F5:AA5"/>
  </mergeCells>
  <pageMargins left="0.25" right="0" top="0.25" bottom="0.25" header="0" footer="0"/>
  <pageSetup paperSize="5" scale="23"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IHSAN ULLAH KHAN ALTAF</cp:lastModifiedBy>
  <cp:lastPrinted>2025-11-18T11:06:44Z</cp:lastPrinted>
  <dcterms:created xsi:type="dcterms:W3CDTF">2016-06-03T11:55:31Z</dcterms:created>
  <dcterms:modified xsi:type="dcterms:W3CDTF">2025-11-18T11:09:37Z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